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<sst xmlns="http://schemas.openxmlformats.org/spreadsheetml/2006/main" count="55" uniqueCount="30">
  <si>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</si>
  <si>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</si>
  <si>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</si>
  <si>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</si>
  <si>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</si>
  <si>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</si>
  <si>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</si>
  <si>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</si>
  <si>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</si>
  <si>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</si>
  <si>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</si>
  <si>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</si>
  <si>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</si>
  <si>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</si>
  <si>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</si>
  <si>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</si>
  <si>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</si>
  <si>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</si>
  <si>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</si>
  <si>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</si>
  <si>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</si>
  <si>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</si>
  <si>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</si>
  <si>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</si>
  <si>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</si>
  <si>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</si>
  <si>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</si>
  <si>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Απρ.΄22</t>
  </si>
  <si>
    <t>Μάης.΄22</t>
  </si>
  <si>
    <t>ΠΙΝΑΚΑΣ 13 : Εγγεγραμμένη Ανεργία κατά Επαγγελματική Κατηγορία και Επαρχία τον Απρίλιο και Μάιο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</si>
</sst>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0" borderId="19" xfId="0" applyNumberForma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O23" sqref="O23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302</v>
      </c>
      <c r="D6" s="33">
        <v>304</v>
      </c>
      <c r="E6" s="10">
        <f>D6-C6</f>
        <v>2</v>
      </c>
      <c r="F6" s="30">
        <f>E6/C6</f>
        <v>0.006622516556291391</v>
      </c>
      <c r="G6" s="33">
        <v>49</v>
      </c>
      <c r="H6" s="33">
        <v>60</v>
      </c>
      <c r="I6" s="10">
        <f>H6-G6</f>
        <v>11</v>
      </c>
      <c r="J6" s="30">
        <f>I6/G6</f>
        <v>0.22448979591836735</v>
      </c>
      <c r="K6" s="33">
        <v>21</v>
      </c>
      <c r="L6" s="33">
        <v>12</v>
      </c>
      <c r="M6" s="10">
        <f>L6-K6</f>
        <v>-9</v>
      </c>
      <c r="N6" s="30">
        <f>M6/K6</f>
        <v>-0.42857142857142855</v>
      </c>
      <c r="O6" s="33">
        <v>157</v>
      </c>
      <c r="P6" s="33">
        <v>155</v>
      </c>
      <c r="Q6" s="10">
        <f>P6-O6</f>
        <v>-2</v>
      </c>
      <c r="R6" s="30">
        <f>Q6/O6</f>
        <v>-0.012738853503184714</v>
      </c>
      <c r="S6" s="33">
        <v>33</v>
      </c>
      <c r="T6" s="33">
        <v>32</v>
      </c>
      <c r="U6" s="10">
        <f>T6-S6</f>
        <v>-1</v>
      </c>
      <c r="V6" s="30">
        <f>U6/S6</f>
        <v>-0.030303030303030304</v>
      </c>
      <c r="W6" s="31">
        <f>SUM(C6,G6,K6,O6,S6)</f>
        <v>562</v>
      </c>
      <c r="X6" s="31">
        <f>SUM(D6,H6,L6,P6,T6)</f>
        <v>563</v>
      </c>
      <c r="Y6" s="10">
        <f>X6-W6</f>
        <v>1</v>
      </c>
      <c r="Z6" s="11">
        <f>Y6/W6</f>
        <v>0.0017793594306049821</v>
      </c>
      <c r="AA6" s="13"/>
    </row>
    <row r="7" spans="1:26" s="2" customFormat="1" ht="22.5" customHeight="1">
      <c r="A7" s="25">
        <v>2</v>
      </c>
      <c r="B7" s="20" t="s">
        <v>16</v>
      </c>
      <c r="C7" s="33">
        <v>583</v>
      </c>
      <c r="D7" s="33">
        <v>620</v>
      </c>
      <c r="E7" s="10">
        <f aca="true" t="shared" si="0" ref="E7:E16">D7-C7</f>
        <v>37</v>
      </c>
      <c r="F7" s="30">
        <f aca="true" t="shared" si="1" ref="F7:F17">E7/C7</f>
        <v>0.0634648370497427</v>
      </c>
      <c r="G7" s="33">
        <v>166</v>
      </c>
      <c r="H7" s="33">
        <v>171</v>
      </c>
      <c r="I7" s="10">
        <f aca="true" t="shared" si="2" ref="I7:I17">H7-G7</f>
        <v>5</v>
      </c>
      <c r="J7" s="30">
        <f aca="true" t="shared" si="3" ref="J7:J17">I7/G7</f>
        <v>0.030120481927710843</v>
      </c>
      <c r="K7" s="33">
        <v>58</v>
      </c>
      <c r="L7" s="33">
        <v>38</v>
      </c>
      <c r="M7" s="10">
        <f aca="true" t="shared" si="4" ref="M7:M17">L7-K7</f>
        <v>-20</v>
      </c>
      <c r="N7" s="30">
        <f aca="true" t="shared" si="5" ref="N7:N17">M7/K7</f>
        <v>-0.3448275862068966</v>
      </c>
      <c r="O7" s="33">
        <v>375</v>
      </c>
      <c r="P7" s="33">
        <v>406</v>
      </c>
      <c r="Q7" s="10">
        <f aca="true" t="shared" si="6" ref="Q7:Q17">P7-O7</f>
        <v>31</v>
      </c>
      <c r="R7" s="30">
        <f aca="true" t="shared" si="7" ref="R7:R17">Q7/O7</f>
        <v>0.08266666666666667</v>
      </c>
      <c r="S7" s="33">
        <v>122</v>
      </c>
      <c r="T7" s="33">
        <v>111</v>
      </c>
      <c r="U7" s="10">
        <f aca="true" t="shared" si="8" ref="U7:U17">T7-S7</f>
        <v>-11</v>
      </c>
      <c r="V7" s="30">
        <f aca="true" t="shared" si="9" ref="V7:V17">U7/S7</f>
        <v>-0.09016393442622951</v>
      </c>
      <c r="W7" s="31">
        <f>SUM(S7,O7,K7,G7,C7)</f>
        <v>1304</v>
      </c>
      <c r="X7" s="31">
        <f aca="true" t="shared" si="10" ref="X7:X16">SUM(D7,H7,L7,P7,T7)</f>
        <v>1346</v>
      </c>
      <c r="Y7" s="10">
        <f aca="true" t="shared" si="11" ref="Y7:Y17">X7-W7</f>
        <v>42</v>
      </c>
      <c r="Z7" s="11">
        <f aca="true" t="shared" si="12" ref="Z7:Z17">Y7/W7</f>
        <v>0.032208588957055216</v>
      </c>
    </row>
    <row r="8" spans="1:26" s="2" customFormat="1" ht="22.5" customHeight="1">
      <c r="A8" s="25">
        <v>3</v>
      </c>
      <c r="B8" s="20" t="s">
        <v>17</v>
      </c>
      <c r="C8" s="33">
        <v>283</v>
      </c>
      <c r="D8" s="33">
        <v>301</v>
      </c>
      <c r="E8" s="10">
        <f t="shared" si="0"/>
        <v>18</v>
      </c>
      <c r="F8" s="30">
        <f t="shared" si="1"/>
        <v>0.0636042402826855</v>
      </c>
      <c r="G8" s="33">
        <v>115</v>
      </c>
      <c r="H8" s="33">
        <v>118</v>
      </c>
      <c r="I8" s="10">
        <f t="shared" si="2"/>
        <v>3</v>
      </c>
      <c r="J8" s="30">
        <f t="shared" si="3"/>
        <v>0.02608695652173913</v>
      </c>
      <c r="K8" s="33">
        <v>53</v>
      </c>
      <c r="L8" s="33">
        <v>31</v>
      </c>
      <c r="M8" s="10">
        <f t="shared" si="4"/>
        <v>-22</v>
      </c>
      <c r="N8" s="30">
        <f t="shared" si="5"/>
        <v>-0.41509433962264153</v>
      </c>
      <c r="O8" s="33">
        <v>170</v>
      </c>
      <c r="P8" s="33">
        <v>197</v>
      </c>
      <c r="Q8" s="10">
        <f t="shared" si="6"/>
        <v>27</v>
      </c>
      <c r="R8" s="30">
        <f t="shared" si="7"/>
        <v>0.1588235294117647</v>
      </c>
      <c r="S8" s="33">
        <v>65</v>
      </c>
      <c r="T8" s="33">
        <v>58</v>
      </c>
      <c r="U8" s="10">
        <f t="shared" si="8"/>
        <v>-7</v>
      </c>
      <c r="V8" s="30">
        <f t="shared" si="9"/>
        <v>-0.1076923076923077</v>
      </c>
      <c r="W8" s="31">
        <f aca="true" t="shared" si="13" ref="W8:W16">SUM(S8,O8,K8,G8,C8)</f>
        <v>686</v>
      </c>
      <c r="X8" s="31">
        <f t="shared" si="10"/>
        <v>705</v>
      </c>
      <c r="Y8" s="10">
        <f t="shared" si="11"/>
        <v>19</v>
      </c>
      <c r="Z8" s="11">
        <f t="shared" si="12"/>
        <v>0.027696793002915453</v>
      </c>
    </row>
    <row r="9" spans="1:27" s="2" customFormat="1" ht="22.5" customHeight="1">
      <c r="A9" s="25">
        <v>4</v>
      </c>
      <c r="B9" s="19" t="s">
        <v>18</v>
      </c>
      <c r="C9" s="33">
        <v>794</v>
      </c>
      <c r="D9" s="33">
        <v>796</v>
      </c>
      <c r="E9" s="10">
        <f t="shared" si="0"/>
        <v>2</v>
      </c>
      <c r="F9" s="30">
        <f t="shared" si="1"/>
        <v>0.0025188916876574307</v>
      </c>
      <c r="G9" s="33">
        <v>387</v>
      </c>
      <c r="H9" s="33">
        <v>365</v>
      </c>
      <c r="I9" s="10">
        <f t="shared" si="2"/>
        <v>-22</v>
      </c>
      <c r="J9" s="30">
        <f t="shared" si="3"/>
        <v>-0.056847545219638244</v>
      </c>
      <c r="K9" s="33">
        <v>198</v>
      </c>
      <c r="L9" s="33">
        <v>100</v>
      </c>
      <c r="M9" s="10">
        <f t="shared" si="4"/>
        <v>-98</v>
      </c>
      <c r="N9" s="30">
        <f t="shared" si="5"/>
        <v>-0.494949494949495</v>
      </c>
      <c r="O9" s="33">
        <v>612</v>
      </c>
      <c r="P9" s="33">
        <v>592</v>
      </c>
      <c r="Q9" s="10">
        <f t="shared" si="6"/>
        <v>-20</v>
      </c>
      <c r="R9" s="30">
        <f t="shared" si="7"/>
        <v>-0.032679738562091505</v>
      </c>
      <c r="S9" s="33">
        <v>211</v>
      </c>
      <c r="T9" s="33">
        <v>203</v>
      </c>
      <c r="U9" s="10">
        <f t="shared" si="8"/>
        <v>-8</v>
      </c>
      <c r="V9" s="30">
        <f t="shared" si="9"/>
        <v>-0.037914691943127965</v>
      </c>
      <c r="W9" s="31">
        <f t="shared" si="13"/>
        <v>2202</v>
      </c>
      <c r="X9" s="31">
        <f t="shared" si="10"/>
        <v>2056</v>
      </c>
      <c r="Y9" s="10">
        <f t="shared" si="11"/>
        <v>-146</v>
      </c>
      <c r="Z9" s="11">
        <f t="shared" si="12"/>
        <v>-0.06630336058128973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693</v>
      </c>
      <c r="D10" s="33">
        <v>714</v>
      </c>
      <c r="E10" s="10">
        <f t="shared" si="0"/>
        <v>21</v>
      </c>
      <c r="F10" s="30">
        <f t="shared" si="1"/>
        <v>0.030303030303030304</v>
      </c>
      <c r="G10" s="33">
        <v>482</v>
      </c>
      <c r="H10" s="33">
        <v>432</v>
      </c>
      <c r="I10" s="10">
        <f t="shared" si="2"/>
        <v>-50</v>
      </c>
      <c r="J10" s="30">
        <f t="shared" si="3"/>
        <v>-0.1037344398340249</v>
      </c>
      <c r="K10" s="33">
        <v>622</v>
      </c>
      <c r="L10" s="33">
        <v>229</v>
      </c>
      <c r="M10" s="10">
        <f t="shared" si="4"/>
        <v>-393</v>
      </c>
      <c r="N10" s="30">
        <f t="shared" si="5"/>
        <v>-0.6318327974276527</v>
      </c>
      <c r="O10" s="33">
        <v>692</v>
      </c>
      <c r="P10" s="33">
        <v>681</v>
      </c>
      <c r="Q10" s="10">
        <f t="shared" si="6"/>
        <v>-11</v>
      </c>
      <c r="R10" s="30">
        <f t="shared" si="7"/>
        <v>-0.015895953757225433</v>
      </c>
      <c r="S10" s="33">
        <v>400</v>
      </c>
      <c r="T10" s="33">
        <v>306</v>
      </c>
      <c r="U10" s="10">
        <f t="shared" si="8"/>
        <v>-94</v>
      </c>
      <c r="V10" s="30">
        <f t="shared" si="9"/>
        <v>-0.235</v>
      </c>
      <c r="W10" s="31">
        <f t="shared" si="13"/>
        <v>2889</v>
      </c>
      <c r="X10" s="31">
        <f t="shared" si="10"/>
        <v>2362</v>
      </c>
      <c r="Y10" s="10">
        <f t="shared" si="11"/>
        <v>-527</v>
      </c>
      <c r="Z10" s="11">
        <f t="shared" si="12"/>
        <v>-0.1824160609207338</v>
      </c>
    </row>
    <row r="11" spans="1:26" s="2" customFormat="1" ht="22.5" customHeight="1">
      <c r="A11" s="25">
        <v>6</v>
      </c>
      <c r="B11" s="19" t="s">
        <v>20</v>
      </c>
      <c r="C11" s="33">
        <v>7</v>
      </c>
      <c r="D11" s="33">
        <v>6</v>
      </c>
      <c r="E11" s="10">
        <f t="shared" si="0"/>
        <v>-1</v>
      </c>
      <c r="F11" s="30">
        <f t="shared" si="1"/>
        <v>-0.14285714285714285</v>
      </c>
      <c r="G11" s="33">
        <v>5</v>
      </c>
      <c r="H11" s="33">
        <v>3</v>
      </c>
      <c r="I11" s="10">
        <f t="shared" si="2"/>
        <v>-2</v>
      </c>
      <c r="J11" s="30">
        <f t="shared" si="3"/>
        <v>-0.4</v>
      </c>
      <c r="K11" s="33">
        <v>7</v>
      </c>
      <c r="L11" s="33">
        <v>5</v>
      </c>
      <c r="M11" s="10">
        <f t="shared" si="4"/>
        <v>-2</v>
      </c>
      <c r="N11" s="30">
        <f t="shared" si="5"/>
        <v>-0.2857142857142857</v>
      </c>
      <c r="O11" s="33">
        <v>4</v>
      </c>
      <c r="P11" s="33">
        <v>5</v>
      </c>
      <c r="Q11" s="10">
        <f t="shared" si="6"/>
        <v>1</v>
      </c>
      <c r="R11" s="30">
        <f t="shared" si="7"/>
        <v>0.25</v>
      </c>
      <c r="S11" s="33">
        <v>7</v>
      </c>
      <c r="T11" s="33">
        <v>5</v>
      </c>
      <c r="U11" s="10">
        <f t="shared" si="8"/>
        <v>-2</v>
      </c>
      <c r="V11" s="30">
        <f t="shared" si="9"/>
        <v>-0.2857142857142857</v>
      </c>
      <c r="W11" s="31">
        <f t="shared" si="13"/>
        <v>30</v>
      </c>
      <c r="X11" s="31">
        <f t="shared" si="10"/>
        <v>24</v>
      </c>
      <c r="Y11" s="10">
        <f t="shared" si="11"/>
        <v>-6</v>
      </c>
      <c r="Z11" s="11">
        <f t="shared" si="12"/>
        <v>-0.2</v>
      </c>
    </row>
    <row r="12" spans="1:27" s="2" customFormat="1" ht="22.5" customHeight="1">
      <c r="A12" s="25">
        <v>7</v>
      </c>
      <c r="B12" s="19" t="s">
        <v>21</v>
      </c>
      <c r="C12" s="33">
        <v>230</v>
      </c>
      <c r="D12" s="33">
        <v>243</v>
      </c>
      <c r="E12" s="10">
        <f t="shared" si="0"/>
        <v>13</v>
      </c>
      <c r="F12" s="30">
        <f t="shared" si="1"/>
        <v>0.05652173913043478</v>
      </c>
      <c r="G12" s="33">
        <v>96</v>
      </c>
      <c r="H12" s="33">
        <v>100</v>
      </c>
      <c r="I12" s="10">
        <f t="shared" si="2"/>
        <v>4</v>
      </c>
      <c r="J12" s="30">
        <f t="shared" si="3"/>
        <v>0.041666666666666664</v>
      </c>
      <c r="K12" s="33">
        <v>58</v>
      </c>
      <c r="L12" s="33">
        <v>48</v>
      </c>
      <c r="M12" s="10">
        <f t="shared" si="4"/>
        <v>-10</v>
      </c>
      <c r="N12" s="30">
        <f t="shared" si="5"/>
        <v>-0.1724137931034483</v>
      </c>
      <c r="O12" s="33">
        <v>275</v>
      </c>
      <c r="P12" s="33">
        <v>269</v>
      </c>
      <c r="Q12" s="10">
        <f t="shared" si="6"/>
        <v>-6</v>
      </c>
      <c r="R12" s="30">
        <f t="shared" si="7"/>
        <v>-0.02181818181818182</v>
      </c>
      <c r="S12" s="33">
        <v>113</v>
      </c>
      <c r="T12" s="33">
        <v>95</v>
      </c>
      <c r="U12" s="10">
        <f t="shared" si="8"/>
        <v>-18</v>
      </c>
      <c r="V12" s="30">
        <f t="shared" si="9"/>
        <v>-0.1592920353982301</v>
      </c>
      <c r="W12" s="31">
        <f t="shared" si="13"/>
        <v>772</v>
      </c>
      <c r="X12" s="31">
        <f t="shared" si="10"/>
        <v>755</v>
      </c>
      <c r="Y12" s="10">
        <f t="shared" si="11"/>
        <v>-17</v>
      </c>
      <c r="Z12" s="11">
        <f t="shared" si="12"/>
        <v>-0.022020725388601035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92</v>
      </c>
      <c r="D13" s="33">
        <v>87</v>
      </c>
      <c r="E13" s="10">
        <f t="shared" si="0"/>
        <v>-5</v>
      </c>
      <c r="F13" s="30">
        <f t="shared" si="1"/>
        <v>-0.05434782608695652</v>
      </c>
      <c r="G13" s="33">
        <v>82</v>
      </c>
      <c r="H13" s="33">
        <v>58</v>
      </c>
      <c r="I13" s="10">
        <f t="shared" si="2"/>
        <v>-24</v>
      </c>
      <c r="J13" s="30">
        <f t="shared" si="3"/>
        <v>-0.2926829268292683</v>
      </c>
      <c r="K13" s="33">
        <v>51</v>
      </c>
      <c r="L13" s="33">
        <v>8</v>
      </c>
      <c r="M13" s="10">
        <f t="shared" si="4"/>
        <v>-43</v>
      </c>
      <c r="N13" s="30">
        <f t="shared" si="5"/>
        <v>-0.8431372549019608</v>
      </c>
      <c r="O13" s="33">
        <v>97</v>
      </c>
      <c r="P13" s="33">
        <v>98</v>
      </c>
      <c r="Q13" s="10">
        <f t="shared" si="6"/>
        <v>1</v>
      </c>
      <c r="R13" s="30">
        <f t="shared" si="7"/>
        <v>0.010309278350515464</v>
      </c>
      <c r="S13" s="33">
        <v>59</v>
      </c>
      <c r="T13" s="33">
        <v>37</v>
      </c>
      <c r="U13" s="10">
        <f t="shared" si="8"/>
        <v>-22</v>
      </c>
      <c r="V13" s="30">
        <f t="shared" si="9"/>
        <v>-0.3728813559322034</v>
      </c>
      <c r="W13" s="31">
        <f t="shared" si="13"/>
        <v>381</v>
      </c>
      <c r="X13" s="31">
        <f t="shared" si="10"/>
        <v>288</v>
      </c>
      <c r="Y13" s="10">
        <f t="shared" si="11"/>
        <v>-93</v>
      </c>
      <c r="Z13" s="11">
        <f t="shared" si="12"/>
        <v>-0.2440944881889764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490</v>
      </c>
      <c r="D14" s="33">
        <v>472</v>
      </c>
      <c r="E14" s="10">
        <f t="shared" si="0"/>
        <v>-18</v>
      </c>
      <c r="F14" s="30">
        <f t="shared" si="1"/>
        <v>-0.036734693877551024</v>
      </c>
      <c r="G14" s="33">
        <v>376</v>
      </c>
      <c r="H14" s="33">
        <v>299</v>
      </c>
      <c r="I14" s="10">
        <f t="shared" si="2"/>
        <v>-77</v>
      </c>
      <c r="J14" s="30">
        <f t="shared" si="3"/>
        <v>-0.2047872340425532</v>
      </c>
      <c r="K14" s="33">
        <v>363</v>
      </c>
      <c r="L14" s="33">
        <v>152</v>
      </c>
      <c r="M14" s="10">
        <f t="shared" si="4"/>
        <v>-211</v>
      </c>
      <c r="N14" s="30">
        <f t="shared" si="5"/>
        <v>-0.581267217630854</v>
      </c>
      <c r="O14" s="33">
        <v>501</v>
      </c>
      <c r="P14" s="33">
        <v>517</v>
      </c>
      <c r="Q14" s="10">
        <f t="shared" si="6"/>
        <v>16</v>
      </c>
      <c r="R14" s="30">
        <f t="shared" si="7"/>
        <v>0.031936127744510975</v>
      </c>
      <c r="S14" s="33">
        <v>222</v>
      </c>
      <c r="T14" s="33">
        <v>186</v>
      </c>
      <c r="U14" s="10">
        <f t="shared" si="8"/>
        <v>-36</v>
      </c>
      <c r="V14" s="30">
        <f t="shared" si="9"/>
        <v>-0.16216216216216217</v>
      </c>
      <c r="W14" s="31">
        <f t="shared" si="13"/>
        <v>1952</v>
      </c>
      <c r="X14" s="31">
        <f t="shared" si="10"/>
        <v>1626</v>
      </c>
      <c r="Y14" s="10">
        <f t="shared" si="11"/>
        <v>-326</v>
      </c>
      <c r="Z14" s="11">
        <f t="shared" si="12"/>
        <v>-0.16700819672131148</v>
      </c>
    </row>
    <row r="15" spans="1:27" s="2" customFormat="1" ht="22.5" customHeight="1">
      <c r="A15" s="25">
        <v>10</v>
      </c>
      <c r="B15" s="20" t="s">
        <v>24</v>
      </c>
      <c r="C15" s="33">
        <v>25</v>
      </c>
      <c r="D15" s="33">
        <v>21</v>
      </c>
      <c r="E15" s="10">
        <f t="shared" si="0"/>
        <v>-4</v>
      </c>
      <c r="F15" s="30">
        <f t="shared" si="1"/>
        <v>-0.16</v>
      </c>
      <c r="G15" s="33">
        <v>12</v>
      </c>
      <c r="H15" s="33">
        <v>11</v>
      </c>
      <c r="I15" s="10">
        <f t="shared" si="2"/>
        <v>-1</v>
      </c>
      <c r="J15" s="30">
        <f t="shared" si="3"/>
        <v>-0.08333333333333333</v>
      </c>
      <c r="K15" s="33">
        <v>2</v>
      </c>
      <c r="L15" s="33">
        <v>2</v>
      </c>
      <c r="M15" s="10">
        <f t="shared" si="4"/>
        <v>0</v>
      </c>
      <c r="N15" s="30">
        <f t="shared" si="5"/>
        <v>0</v>
      </c>
      <c r="O15" s="33">
        <v>5</v>
      </c>
      <c r="P15" s="33">
        <v>6</v>
      </c>
      <c r="Q15" s="10">
        <f t="shared" si="6"/>
        <v>1</v>
      </c>
      <c r="R15" s="30">
        <f t="shared" si="7"/>
        <v>0.2</v>
      </c>
      <c r="S15" s="33"/>
      <c r="T15" s="33">
        <v>2</v>
      </c>
      <c r="U15" s="10">
        <f t="shared" si="8"/>
        <v>2</v>
      </c>
      <c r="V15" s="36" t="e">
        <f t="shared" si="9"/>
        <v>#DIV/0!</v>
      </c>
      <c r="W15" s="31">
        <f t="shared" si="13"/>
        <v>44</v>
      </c>
      <c r="X15" s="31">
        <f t="shared" si="10"/>
        <v>42</v>
      </c>
      <c r="Y15" s="10">
        <f t="shared" si="11"/>
        <v>-2</v>
      </c>
      <c r="Z15" s="11">
        <f t="shared" si="12"/>
        <v>-0.045454545454545456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231</v>
      </c>
      <c r="D16" s="41">
        <v>238</v>
      </c>
      <c r="E16" s="42">
        <f t="shared" si="0"/>
        <v>7</v>
      </c>
      <c r="F16" s="43">
        <f t="shared" si="1"/>
        <v>0.030303030303030304</v>
      </c>
      <c r="G16" s="44">
        <v>147</v>
      </c>
      <c r="H16" s="41">
        <v>141</v>
      </c>
      <c r="I16" s="42">
        <f t="shared" si="2"/>
        <v>-6</v>
      </c>
      <c r="J16" s="43">
        <f t="shared" si="3"/>
        <v>-0.04081632653061224</v>
      </c>
      <c r="K16" s="44">
        <v>20</v>
      </c>
      <c r="L16" s="41">
        <v>25</v>
      </c>
      <c r="M16" s="42">
        <f t="shared" si="4"/>
        <v>5</v>
      </c>
      <c r="N16" s="43">
        <f t="shared" si="5"/>
        <v>0.25</v>
      </c>
      <c r="O16" s="44">
        <v>181</v>
      </c>
      <c r="P16" s="41">
        <v>177</v>
      </c>
      <c r="Q16" s="42">
        <f t="shared" si="6"/>
        <v>-4</v>
      </c>
      <c r="R16" s="43">
        <f t="shared" si="7"/>
        <v>-0.022099447513812154</v>
      </c>
      <c r="S16" s="44">
        <v>263</v>
      </c>
      <c r="T16" s="41">
        <v>238</v>
      </c>
      <c r="U16" s="10">
        <f t="shared" si="8"/>
        <v>-25</v>
      </c>
      <c r="V16" s="30">
        <f t="shared" si="9"/>
        <v>-0.09505703422053231</v>
      </c>
      <c r="W16" s="31">
        <f t="shared" si="13"/>
        <v>842</v>
      </c>
      <c r="X16" s="31">
        <f t="shared" si="10"/>
        <v>819</v>
      </c>
      <c r="Y16" s="10">
        <f t="shared" si="11"/>
        <v>-23</v>
      </c>
      <c r="Z16" s="11">
        <f t="shared" si="12"/>
        <v>-0.027315914489311165</v>
      </c>
      <c r="AA16" s="13"/>
    </row>
    <row r="17" spans="1:26" ht="22.5" customHeight="1" thickBot="1">
      <c r="A17" s="26"/>
      <c r="B17" s="27" t="s">
        <v>0</v>
      </c>
      <c r="C17" s="28">
        <f>SUM(C6:C16)</f>
        <v>3730</v>
      </c>
      <c r="D17" s="28">
        <f>SUM(D6:D16)</f>
        <v>3802</v>
      </c>
      <c r="E17" s="32">
        <f>D17-C17</f>
        <v>72</v>
      </c>
      <c r="F17" s="29">
        <f t="shared" si="1"/>
        <v>0.0193029490616622</v>
      </c>
      <c r="G17" s="28">
        <f>SUM(G6:G16)</f>
        <v>1917</v>
      </c>
      <c r="H17" s="28">
        <f>SUM(H6:H16)</f>
        <v>1758</v>
      </c>
      <c r="I17" s="32">
        <f t="shared" si="2"/>
        <v>-159</v>
      </c>
      <c r="J17" s="29">
        <f t="shared" si="3"/>
        <v>-0.08294209702660407</v>
      </c>
      <c r="K17" s="28">
        <f>SUM(K6:K16)</f>
        <v>1453</v>
      </c>
      <c r="L17" s="28">
        <f>SUM(L6:L16)</f>
        <v>650</v>
      </c>
      <c r="M17" s="32">
        <f t="shared" si="4"/>
        <v>-803</v>
      </c>
      <c r="N17" s="29">
        <f t="shared" si="5"/>
        <v>-0.5526496902959395</v>
      </c>
      <c r="O17" s="28">
        <f>SUM(O6:O16)</f>
        <v>3069</v>
      </c>
      <c r="P17" s="28">
        <f>SUM(P6:P16)</f>
        <v>3103</v>
      </c>
      <c r="Q17" s="32">
        <f t="shared" si="6"/>
        <v>34</v>
      </c>
      <c r="R17" s="29">
        <f t="shared" si="7"/>
        <v>0.011078527207559466</v>
      </c>
      <c r="S17" s="28">
        <f>SUM(S6:S16)</f>
        <v>1495</v>
      </c>
      <c r="T17" s="28">
        <f>SUM(T6:T16)</f>
        <v>1273</v>
      </c>
      <c r="U17" s="32">
        <f t="shared" si="8"/>
        <v>-222</v>
      </c>
      <c r="V17" s="29">
        <f t="shared" si="9"/>
        <v>-0.14849498327759197</v>
      </c>
      <c r="W17" s="28">
        <f>SUM(W6:W16)</f>
        <v>11664</v>
      </c>
      <c r="X17" s="28">
        <f>SUM(X6:X16)</f>
        <v>10586</v>
      </c>
      <c r="Y17" s="32">
        <f t="shared" si="11"/>
        <v>-1078</v>
      </c>
      <c r="Z17" s="12">
        <f t="shared" si="12"/>
        <v>-0.09242112482853224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2022-06-06T11:53:09Z</cp:lastPrinted>
  <dcterms:created xsi:type="dcterms:W3CDTF">2003-11-04T06:27:00Z</dcterms:created>
  <dcterms:modified xsi:type="dcterms:W3CDTF">2022-06-06T11:53:15Z</dcterms:modified>
  <cp:category/>
  <cp:version/>
  <cp:contentType/>
  <cp:contentStatus/>
</cp:coreProperties>
</file>